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xr:revisionPtr revIDLastSave="0" documentId="8_{F1B17B87-F460-4B61-952B-8723D51FA73B}" xr6:coauthVersionLast="47" xr6:coauthVersionMax="47" xr10:uidLastSave="{00000000-0000-0000-0000-000000000000}"/>
  <bookViews>
    <workbookView xWindow="0" yWindow="0" windowWidth="16384" windowHeight="8192" tabRatio="500" firstSheet="1" activeTab="1" xr2:uid="{00000000-000D-0000-FFFF-FFFF00000000}"/>
  </bookViews>
  <sheets>
    <sheet name="Preenchimento" sheetId="1" r:id="rId1"/>
    <sheet name="Orçamento Sintético" sheetId="2" r:id="rId2"/>
  </sheets>
  <externalReferences>
    <externalReference r:id="rId3"/>
  </externalReferences>
  <definedNames>
    <definedName name="_xlnm.Print_Titles" localSheetId="1">'[1]repeated header'!$4:$4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2" l="1"/>
  <c r="G2" i="2"/>
  <c r="F19" i="2" l="1"/>
  <c r="G19" i="2" s="1"/>
  <c r="F18" i="2"/>
  <c r="G18" i="2" s="1"/>
  <c r="F16" i="2"/>
  <c r="G16" i="2" s="1"/>
  <c r="F15" i="2"/>
  <c r="G15" i="2" s="1"/>
  <c r="F14" i="2"/>
  <c r="G14" i="2" s="1"/>
  <c r="F12" i="2"/>
  <c r="G12" i="2" s="1"/>
  <c r="F11" i="2"/>
  <c r="G11" i="2" s="1"/>
  <c r="F9" i="2"/>
  <c r="G9" i="2" s="1"/>
  <c r="F8" i="2"/>
  <c r="G8" i="2" s="1"/>
  <c r="G7" i="2" l="1"/>
  <c r="G10" i="2"/>
  <c r="G13" i="2"/>
  <c r="G17" i="2"/>
  <c r="G4" i="2" l="1"/>
</calcChain>
</file>

<file path=xl/sharedStrings.xml><?xml version="1.0" encoding="utf-8"?>
<sst xmlns="http://schemas.openxmlformats.org/spreadsheetml/2006/main" count="57" uniqueCount="52">
  <si>
    <t>EMPRESA:</t>
  </si>
  <si>
    <t>XXX</t>
  </si>
  <si>
    <t>FATOR DE DESCONTO (K)</t>
  </si>
  <si>
    <t>O fator de desconto proposto deverá apresentar no máximo 2 (duas) casa decimais</t>
  </si>
  <si>
    <t>O fator de desconto proposto deverá ser igual ou menor a 1,00 (um)</t>
  </si>
  <si>
    <t>Serão desconsiderados fatores de desconto superiores a 1,00 (um)</t>
  </si>
  <si>
    <t>O fator de desconto proposto deverá ser calculado em função do desconto, obedecendo a seguinte equação:</t>
  </si>
  <si>
    <t>FATOR DE DESCONTO = 1,00 – DESCONTO(%)/100</t>
  </si>
  <si>
    <t>exemplo: para desconto de 10%</t>
  </si>
  <si>
    <t>FATOR DE DESCONTO = 1,00 – 10/100 = 0,90</t>
  </si>
  <si>
    <t>Obra:</t>
  </si>
  <si>
    <t>Manutenção da Cobertura - Palacete Ferraro</t>
  </si>
  <si>
    <t>Fator de Desconto</t>
  </si>
  <si>
    <t>Empresa:</t>
  </si>
  <si>
    <t>Valor Global</t>
  </si>
  <si>
    <t>Item</t>
  </si>
  <si>
    <t>Descrição</t>
  </si>
  <si>
    <t>Und</t>
  </si>
  <si>
    <t>Quant.</t>
  </si>
  <si>
    <t>Valor Unit com BDI</t>
  </si>
  <si>
    <t>Total</t>
  </si>
  <si>
    <t xml:space="preserve"> 1 </t>
  </si>
  <si>
    <t>Serviços Preliminares</t>
  </si>
  <si>
    <t xml:space="preserve"> 1.1 </t>
  </si>
  <si>
    <t xml:space="preserve">REMOÇÃO DE TELHAS DE FIBROCIMENTO METÁLICA E CERÂMICA, DE FORMA MANUAL, SEM REAPROVEITAMENTO. </t>
  </si>
  <si>
    <t>m²</t>
  </si>
  <si>
    <t xml:space="preserve"> 1.2 </t>
  </si>
  <si>
    <t xml:space="preserve">REMOÇÃO CALHAS E RUFOS, DE FORMA MANUAL, SEM REAPROVEITAMENTO. </t>
  </si>
  <si>
    <t>M</t>
  </si>
  <si>
    <t xml:space="preserve"> 2 </t>
  </si>
  <si>
    <t>Administração Local</t>
  </si>
  <si>
    <t xml:space="preserve"> 2.1 </t>
  </si>
  <si>
    <t>ENGENHEIRO CIVIL DE OBRA JUNIOR COM ENCARGOS COMPLEMENTARES</t>
  </si>
  <si>
    <t>H</t>
  </si>
  <si>
    <t xml:space="preserve"> 2.2 </t>
  </si>
  <si>
    <t>ENCARREGADO GERAL COM ENCARGOS COMPLEMENTARES</t>
  </si>
  <si>
    <t xml:space="preserve"> 3 </t>
  </si>
  <si>
    <t>Execução da Cobertura</t>
  </si>
  <si>
    <t xml:space="preserve"> 3.1 </t>
  </si>
  <si>
    <t xml:space="preserve">TELHAMENTO COM TELHA ONDULADA DE FIBROCIMENTO E =
6 MM, COM RECOBRIMENTO LATERAL DE 1 1/4 DE ONDA
PARA TELHADO COM INCLINAÇÃO MÁXIMA DE 10°, COM ATÉ
2 ÁGUAS, INCLUSO IÇAMENTO. </t>
  </si>
  <si>
    <t xml:space="preserve"> 3.2 </t>
  </si>
  <si>
    <t>CALHA EM CHAPA DE AÇO GALVANIZADO NÚMERO 24, DESENVOLVIMENTO DE 50 CM, INCLUSO TRANSPORTE VERTICAL</t>
  </si>
  <si>
    <t xml:space="preserve"> 3.3 </t>
  </si>
  <si>
    <t>RUFO EXTERNO/INTERNO EM CHAPA DE AÇO GALVANIZADO
NÚMERO 26, CORTE DE 33 CM, INCLUSO IÇAMENTO</t>
  </si>
  <si>
    <t xml:space="preserve"> 4 </t>
  </si>
  <si>
    <t>Descarte de resíduos</t>
  </si>
  <si>
    <t xml:space="preserve"> 4.1 </t>
  </si>
  <si>
    <t xml:space="preserve">TRANSPORTE HORIZONTAL COM CARRINHO PLATAFORMA, DE
TELHA DE CONCRETO OU CERÂMICA (UNIDADE: M2XKM). </t>
  </si>
  <si>
    <t>M2XKM</t>
  </si>
  <si>
    <t xml:space="preserve"> 4.2 </t>
  </si>
  <si>
    <t xml:space="preserve">LOCAÇÃO DE CAIXA COLETORA DE ENTULHO CAPACIDADE 5
M³ 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</si>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</sst>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0">
    <font>
      <sz val="10"/>
      <name val="Arial"/>
      <family val="2"/>
      <charset val="1"/>
    </font>
    <font>
      <sz val="11"/>
      <name val="Arial"/>
      <family val="1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1"/>
      <charset val="1"/>
    </font>
    <font>
      <b/>
      <sz val="10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1"/>
      <name val="Arial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0" xfId="1" applyFont="1" applyFill="1" applyAlignment="1">
      <alignment horizontal="left" vertical="top" wrapText="1"/>
    </xf>
    <xf numFmtId="0" fontId="5" fillId="3" borderId="0" xfId="1" applyFont="1" applyFill="1" applyAlignment="1">
      <alignment horizontal="left" vertical="top" wrapText="1"/>
    </xf>
    <xf numFmtId="0" fontId="6" fillId="3" borderId="0" xfId="1" applyFont="1" applyFill="1" applyAlignment="1">
      <alignment horizontal="left" vertical="top"/>
    </xf>
    <xf numFmtId="0" fontId="4" fillId="3" borderId="0" xfId="1" applyFont="1" applyFill="1" applyAlignment="1">
      <alignment horizontal="center" wrapText="1"/>
    </xf>
    <xf numFmtId="164" fontId="0" fillId="0" borderId="0" xfId="0" applyNumberFormat="1"/>
    <xf numFmtId="0" fontId="7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right" vertical="top" wrapText="1"/>
    </xf>
    <xf numFmtId="4" fontId="7" fillId="4" borderId="2" xfId="0" applyNumberFormat="1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center" vertical="top" wrapText="1"/>
    </xf>
    <xf numFmtId="4" fontId="8" fillId="5" borderId="2" xfId="0" applyNumberFormat="1" applyFont="1" applyFill="1" applyBorder="1" applyAlignment="1">
      <alignment horizontal="right" vertical="top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 vertical="top" wrapText="1"/>
    </xf>
    <xf numFmtId="0" fontId="9" fillId="6" borderId="2" xfId="0" applyFont="1" applyFill="1" applyBorder="1" applyAlignment="1">
      <alignment horizontal="center" vertical="top" wrapText="1"/>
    </xf>
    <xf numFmtId="9" fontId="0" fillId="0" borderId="0" xfId="0" applyNumberFormat="1"/>
    <xf numFmtId="164" fontId="5" fillId="3" borderId="0" xfId="1" applyNumberFormat="1" applyFont="1" applyFill="1" applyAlignment="1">
      <alignment horizontal="center" vertical="center" wrapText="1"/>
    </xf>
    <xf numFmtId="2" fontId="5" fillId="3" borderId="0" xfId="1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6B4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55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232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FD96BFE\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showGridLines="0" showOutlineSymbols="0" zoomScale="110" zoomScaleNormal="110" workbookViewId="0">
      <selection activeCell="B4" sqref="B4"/>
    </sheetView>
  </sheetViews>
  <sheetFormatPr defaultColWidth="11.5703125" defaultRowHeight="12.75"/>
  <cols>
    <col min="1" max="1" width="26.28515625" customWidth="1"/>
  </cols>
  <sheetData>
    <row r="2" spans="1:10">
      <c r="A2" s="1" t="s">
        <v>0</v>
      </c>
      <c r="B2" s="23" t="s">
        <v>1</v>
      </c>
      <c r="C2" s="23"/>
      <c r="D2" s="23"/>
      <c r="E2" s="23"/>
      <c r="F2" s="23"/>
      <c r="G2" s="23"/>
      <c r="H2" s="23"/>
      <c r="I2" s="23"/>
      <c r="J2" s="23"/>
    </row>
    <row r="4" spans="1:10">
      <c r="A4" s="1" t="s">
        <v>2</v>
      </c>
      <c r="B4" s="2">
        <v>1</v>
      </c>
    </row>
    <row r="6" spans="1:10">
      <c r="A6" t="s">
        <v>3</v>
      </c>
    </row>
    <row r="7" spans="1:10">
      <c r="A7" t="s">
        <v>4</v>
      </c>
    </row>
    <row r="8" spans="1:10">
      <c r="A8" t="s">
        <v>5</v>
      </c>
    </row>
    <row r="9" spans="1:10">
      <c r="A9" t="s">
        <v>6</v>
      </c>
      <c r="H9" s="3" t="s">
        <v>7</v>
      </c>
    </row>
    <row r="10" spans="1:10">
      <c r="H10" t="s">
        <v>8</v>
      </c>
    </row>
    <row r="11" spans="1:10">
      <c r="H11" t="s">
        <v>9</v>
      </c>
    </row>
  </sheetData>
  <sheetProtection algorithmName="SHA-512" hashValue="G4IkDgBvHx8+mXQthh8ZpP1bdesqxucJqUazpApvSpzGH/DmNOif+WHV1u1ebTmus0JAq75fkEJqgYGVNmqT2g==" saltValue="0boNcVENanyRiVKj09uhDA==" spinCount="100000" sheet="1" objects="1" scenarios="1" selectLockedCells="1"/>
  <mergeCells count="1">
    <mergeCell ref="B2:J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5"/>
  <sheetViews>
    <sheetView showGridLines="0" tabSelected="1" showOutlineSymbols="0" zoomScale="110" zoomScaleNormal="110" workbookViewId="0">
      <selection activeCell="D8" sqref="D8"/>
    </sheetView>
  </sheetViews>
  <sheetFormatPr defaultColWidth="9.42578125" defaultRowHeight="12.75"/>
  <cols>
    <col min="1" max="1" width="11" customWidth="1"/>
    <col min="2" max="2" width="66" customWidth="1"/>
    <col min="3" max="3" width="8.85546875" customWidth="1"/>
    <col min="4" max="4" width="14.28515625" customWidth="1"/>
    <col min="5" max="5" width="14.28515625" hidden="1" customWidth="1"/>
    <col min="6" max="6" width="11.28515625" bestFit="1" customWidth="1"/>
    <col min="7" max="7" width="12.28515625" bestFit="1" customWidth="1"/>
    <col min="9" max="9" width="19" customWidth="1"/>
    <col min="10" max="10" width="20" customWidth="1"/>
    <col min="16381" max="16384" width="11.5703125" customWidth="1"/>
  </cols>
  <sheetData>
    <row r="1" spans="1:10" ht="18" customHeight="1">
      <c r="A1" s="4"/>
      <c r="B1" s="4"/>
      <c r="C1" s="4"/>
      <c r="D1" s="4"/>
      <c r="E1" s="4"/>
      <c r="F1" s="4"/>
    </row>
    <row r="2" spans="1:10" ht="24">
      <c r="A2" s="5" t="s">
        <v>10</v>
      </c>
      <c r="B2" s="6" t="s">
        <v>11</v>
      </c>
      <c r="C2" s="5"/>
      <c r="D2" s="5"/>
      <c r="F2" s="22" t="s">
        <v>12</v>
      </c>
      <c r="G2" s="21">
        <f>TRUNC(Preenchimento!B4,2)</f>
        <v>1</v>
      </c>
    </row>
    <row r="3" spans="1:10" ht="15">
      <c r="A3" s="7"/>
      <c r="B3" s="7"/>
      <c r="C3" s="7"/>
      <c r="D3" s="7"/>
      <c r="F3" s="22"/>
      <c r="G3" s="22"/>
    </row>
    <row r="4" spans="1:10" ht="24">
      <c r="A4" s="5" t="s">
        <v>13</v>
      </c>
      <c r="B4" s="6" t="str">
        <f>Preenchimento!B2</f>
        <v>XXX</v>
      </c>
      <c r="C4" s="7"/>
      <c r="D4" s="7"/>
      <c r="F4" s="22" t="s">
        <v>14</v>
      </c>
      <c r="G4" s="20">
        <f>SUM(G7,G10,G13,G17)</f>
        <v>12002.18</v>
      </c>
      <c r="J4" s="8"/>
    </row>
    <row r="5" spans="1:10" ht="15">
      <c r="A5" s="7"/>
      <c r="B5" s="7"/>
      <c r="C5" s="7"/>
      <c r="D5" s="7"/>
      <c r="E5" s="7"/>
      <c r="F5" s="7"/>
      <c r="J5" s="19"/>
    </row>
    <row r="6" spans="1:10" ht="28.5">
      <c r="A6" s="16" t="s">
        <v>15</v>
      </c>
      <c r="B6" s="16" t="s">
        <v>16</v>
      </c>
      <c r="C6" s="18" t="s">
        <v>17</v>
      </c>
      <c r="D6" s="17" t="s">
        <v>18</v>
      </c>
      <c r="E6" s="17" t="s">
        <v>19</v>
      </c>
      <c r="F6" s="17" t="s">
        <v>19</v>
      </c>
      <c r="G6" s="17" t="s">
        <v>20</v>
      </c>
    </row>
    <row r="7" spans="1:10">
      <c r="A7" s="9" t="s">
        <v>21</v>
      </c>
      <c r="B7" s="9" t="s">
        <v>22</v>
      </c>
      <c r="C7" s="9"/>
      <c r="D7" s="10"/>
      <c r="E7" s="9"/>
      <c r="F7" s="9"/>
      <c r="G7" s="11">
        <f>SUM(G8:G9)</f>
        <v>501.56</v>
      </c>
    </row>
    <row r="8" spans="1:10" ht="24">
      <c r="A8" s="12" t="s">
        <v>23</v>
      </c>
      <c r="B8" s="12" t="s">
        <v>24</v>
      </c>
      <c r="C8" s="14" t="s">
        <v>25</v>
      </c>
      <c r="D8" s="13">
        <v>75.97</v>
      </c>
      <c r="E8" s="15">
        <v>4.84</v>
      </c>
      <c r="F8" s="15">
        <f>TRUNC(E8*$G$2,2)</f>
        <v>4.84</v>
      </c>
      <c r="G8" s="15">
        <f>TRUNC(F8*D8,2)</f>
        <v>367.69</v>
      </c>
    </row>
    <row r="9" spans="1:10" ht="24">
      <c r="A9" s="12" t="s">
        <v>26</v>
      </c>
      <c r="B9" s="12" t="s">
        <v>27</v>
      </c>
      <c r="C9" s="14" t="s">
        <v>28</v>
      </c>
      <c r="D9" s="13">
        <v>21.15</v>
      </c>
      <c r="E9" s="15">
        <v>6.33</v>
      </c>
      <c r="F9" s="15">
        <f>TRUNC(E9*$G$2,2)</f>
        <v>6.33</v>
      </c>
      <c r="G9" s="15">
        <f>TRUNC(F9*D9,2)</f>
        <v>133.87</v>
      </c>
    </row>
    <row r="10" spans="1:10">
      <c r="A10" s="9" t="s">
        <v>29</v>
      </c>
      <c r="B10" s="9" t="s">
        <v>30</v>
      </c>
      <c r="C10" s="9"/>
      <c r="D10" s="10"/>
      <c r="E10" s="9"/>
      <c r="F10" s="9"/>
      <c r="G10" s="11">
        <f>SUM(G11:G12)</f>
        <v>3181.12</v>
      </c>
    </row>
    <row r="11" spans="1:10" ht="24">
      <c r="A11" s="12" t="s">
        <v>31</v>
      </c>
      <c r="B11" s="12" t="s">
        <v>32</v>
      </c>
      <c r="C11" s="14" t="s">
        <v>33</v>
      </c>
      <c r="D11" s="13">
        <v>8</v>
      </c>
      <c r="E11" s="15">
        <v>152.78</v>
      </c>
      <c r="F11" s="15">
        <f>TRUNC(E11*$G$2,2)</f>
        <v>152.78</v>
      </c>
      <c r="G11" s="15">
        <f>TRUNC(F11*D11,2)</f>
        <v>1222.24</v>
      </c>
    </row>
    <row r="12" spans="1:10">
      <c r="A12" s="12" t="s">
        <v>34</v>
      </c>
      <c r="B12" s="12" t="s">
        <v>35</v>
      </c>
      <c r="C12" s="14" t="s">
        <v>33</v>
      </c>
      <c r="D12" s="13">
        <v>42</v>
      </c>
      <c r="E12" s="15">
        <v>46.64</v>
      </c>
      <c r="F12" s="15">
        <f>TRUNC(E12*$G$2,2)</f>
        <v>46.64</v>
      </c>
      <c r="G12" s="15">
        <f>TRUNC(F12*D12,2)</f>
        <v>1958.88</v>
      </c>
    </row>
    <row r="13" spans="1:10">
      <c r="A13" s="9" t="s">
        <v>36</v>
      </c>
      <c r="B13" s="9" t="s">
        <v>37</v>
      </c>
      <c r="C13" s="9"/>
      <c r="D13" s="10"/>
      <c r="E13" s="9"/>
      <c r="F13" s="9"/>
      <c r="G13" s="11">
        <f>SUM(G14:G16)</f>
        <v>7816.5400000000009</v>
      </c>
    </row>
    <row r="14" spans="1:10" ht="48">
      <c r="A14" s="12" t="s">
        <v>38</v>
      </c>
      <c r="B14" s="12" t="s">
        <v>39</v>
      </c>
      <c r="C14" s="14" t="s">
        <v>25</v>
      </c>
      <c r="D14" s="13">
        <v>75.97</v>
      </c>
      <c r="E14" s="15">
        <v>64.87</v>
      </c>
      <c r="F14" s="15">
        <f>TRUNC(E14*$G$2,2)</f>
        <v>64.87</v>
      </c>
      <c r="G14" s="15">
        <f>TRUNC(F14*D14,2)</f>
        <v>4928.17</v>
      </c>
    </row>
    <row r="15" spans="1:10" ht="24">
      <c r="A15" s="12" t="s">
        <v>40</v>
      </c>
      <c r="B15" s="12" t="s">
        <v>41</v>
      </c>
      <c r="C15" s="14" t="s">
        <v>28</v>
      </c>
      <c r="D15" s="13">
        <v>8.5</v>
      </c>
      <c r="E15" s="15">
        <v>111.58</v>
      </c>
      <c r="F15" s="15">
        <f>TRUNC(E15*$G$2,2)</f>
        <v>111.58</v>
      </c>
      <c r="G15" s="15">
        <f>TRUNC(F15*D15,2)</f>
        <v>948.43</v>
      </c>
    </row>
    <row r="16" spans="1:10" ht="24">
      <c r="A16" s="12" t="s">
        <v>42</v>
      </c>
      <c r="B16" s="12" t="s">
        <v>43</v>
      </c>
      <c r="C16" s="14" t="s">
        <v>28</v>
      </c>
      <c r="D16" s="13">
        <v>26.05</v>
      </c>
      <c r="E16" s="15">
        <v>74.47</v>
      </c>
      <c r="F16" s="15">
        <f>TRUNC(E16*$G$2,2)</f>
        <v>74.47</v>
      </c>
      <c r="G16" s="15">
        <f>TRUNC(F16*D16,2)</f>
        <v>1939.94</v>
      </c>
    </row>
    <row r="17" spans="1:7">
      <c r="A17" s="9" t="s">
        <v>44</v>
      </c>
      <c r="B17" s="9" t="s">
        <v>45</v>
      </c>
      <c r="C17" s="9"/>
      <c r="D17" s="10"/>
      <c r="E17" s="9"/>
      <c r="F17" s="9"/>
      <c r="G17" s="11">
        <f>SUM(G18:G19)</f>
        <v>502.96000000000004</v>
      </c>
    </row>
    <row r="18" spans="1:7" ht="24">
      <c r="A18" s="12" t="s">
        <v>46</v>
      </c>
      <c r="B18" s="12" t="s">
        <v>47</v>
      </c>
      <c r="C18" s="14" t="s">
        <v>48</v>
      </c>
      <c r="D18" s="13">
        <v>3.8</v>
      </c>
      <c r="E18" s="15">
        <v>33.729999999999997</v>
      </c>
      <c r="F18" s="15">
        <f>TRUNC(E18*$G$2,2)</f>
        <v>33.729999999999997</v>
      </c>
      <c r="G18" s="15">
        <f>TRUNC(F18*D18,2)</f>
        <v>128.16999999999999</v>
      </c>
    </row>
    <row r="19" spans="1:7" ht="24">
      <c r="A19" s="12" t="s">
        <v>49</v>
      </c>
      <c r="B19" s="12" t="s">
        <v>50</v>
      </c>
      <c r="C19" s="14" t="s">
        <v>51</v>
      </c>
      <c r="D19" s="13">
        <v>1</v>
      </c>
      <c r="E19" s="15">
        <v>374.79</v>
      </c>
      <c r="F19" s="15">
        <f>TRUNC(E19*$G$2,2)</f>
        <v>374.79</v>
      </c>
      <c r="G19" s="15">
        <f>TRUNC(F19*D19,2)</f>
        <v>374.79</v>
      </c>
    </row>
    <row r="20" spans="1:7" ht="24" customHeight="1"/>
    <row r="21" spans="1:7" ht="24" customHeight="1"/>
    <row r="22" spans="1:7" ht="51.75" customHeight="1"/>
    <row r="23" spans="1:7" ht="25.5" customHeight="1"/>
    <row r="24" spans="1:7" ht="25.5" customHeight="1"/>
    <row r="25" spans="1:7" ht="24" customHeight="1"/>
    <row r="26" spans="1:7" ht="25.5" customHeight="1"/>
    <row r="27" spans="1:7" ht="78" customHeight="1"/>
    <row r="28" spans="1:7" ht="51.75" customHeight="1"/>
    <row r="29" spans="1:7" ht="51.75" customHeight="1"/>
    <row r="30" spans="1:7" ht="24" customHeight="1"/>
    <row r="31" spans="1:7" ht="25.5" customHeight="1"/>
    <row r="32" spans="1:7" ht="25.5" customHeight="1"/>
    <row r="33" ht="24" customHeight="1"/>
    <row r="34" ht="25.5" customHeight="1"/>
    <row r="35" ht="25.5" customHeight="1"/>
    <row r="36" ht="39" customHeight="1"/>
    <row r="37" ht="24" customHeight="1"/>
    <row r="38" ht="39" customHeight="1"/>
    <row r="39" ht="25.5" customHeight="1"/>
    <row r="40" ht="24" customHeight="1"/>
    <row r="41" ht="51.75" customHeight="1"/>
    <row r="42" ht="39" customHeight="1"/>
    <row r="43" ht="25.5" customHeight="1"/>
    <row r="44" ht="24" customHeight="1"/>
    <row r="45" ht="24" customHeight="1"/>
    <row r="46" ht="25.5" customHeight="1"/>
    <row r="47" ht="39" customHeight="1"/>
    <row r="48" ht="24" customHeight="1"/>
    <row r="49" ht="25.5" customHeight="1"/>
    <row r="50" ht="51.75" customHeight="1"/>
    <row r="51" ht="64.5" customHeight="1"/>
    <row r="52" ht="39" customHeight="1"/>
    <row r="53" ht="25.5" customHeight="1"/>
    <row r="54" ht="51.75" customHeight="1"/>
    <row r="55" ht="25.5" customHeight="1"/>
    <row r="56" ht="25.5" customHeight="1"/>
    <row r="57" ht="51.75" customHeight="1"/>
    <row r="58" ht="24" customHeight="1"/>
    <row r="59" ht="24" customHeight="1"/>
    <row r="60" ht="25.5" customHeight="1"/>
    <row r="61" ht="25.5" customHeight="1"/>
    <row r="62" ht="39" customHeight="1"/>
    <row r="63" ht="25.5" customHeight="1"/>
    <row r="64" ht="25.5" customHeight="1"/>
    <row r="65" ht="25.5" customHeight="1"/>
    <row r="66" ht="24" customHeight="1"/>
    <row r="67" ht="24" customHeight="1"/>
    <row r="68" ht="25.5" customHeight="1"/>
    <row r="69" ht="25.5" customHeight="1"/>
    <row r="70" ht="24" customHeight="1"/>
    <row r="71" ht="51.75" customHeight="1"/>
    <row r="72" ht="24" customHeight="1"/>
    <row r="73" ht="25.5" customHeight="1"/>
    <row r="74" ht="25.5" customHeight="1"/>
    <row r="75" ht="25.5" customHeight="1"/>
    <row r="76" ht="25.5" customHeight="1"/>
    <row r="77" ht="24" customHeight="1"/>
    <row r="78" ht="39" customHeight="1"/>
    <row r="79" ht="24" customHeight="1"/>
    <row r="80" ht="25.5" customHeight="1"/>
    <row r="81" ht="25.5" customHeight="1"/>
    <row r="82" ht="39" customHeight="1"/>
    <row r="83" ht="25.5" customHeight="1"/>
    <row r="84" ht="25.5" customHeight="1"/>
    <row r="85" ht="25.5" customHeight="1"/>
    <row r="86" ht="39" customHeight="1"/>
    <row r="87" ht="25.5" customHeight="1"/>
    <row r="88" ht="24" customHeight="1"/>
    <row r="89" ht="39" customHeight="1"/>
    <row r="90" ht="24" customHeight="1"/>
    <row r="91" ht="24" customHeight="1"/>
    <row r="92" ht="24" customHeight="1"/>
    <row r="93" ht="25.5" customHeight="1"/>
    <row r="94" ht="24" customHeight="1"/>
    <row r="95" ht="24" customHeight="1"/>
  </sheetData>
  <sheetProtection algorithmName="SHA-512" hashValue="Bnk21YK8UFn9JpuU9Wtq91WtW3DmpXojAzcaKmBEuFqw7tilvnGN9VGxyOfzAS3Pxi42HOMANkNimXjbNHegSQ==" saltValue="NxaWvd8ipfqAEdCqPnvG0w==" spinCount="100000" sheet="1" objects="1" scenarios="1"/>
  <pageMargins left="0.5" right="0.5" top="0.86111111111111105" bottom="0.86111111111111105" header="0.5" footer="0.5"/>
  <pageSetup paperSize="9" fitToHeight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eb5c0d-6171-4397-abd8-e29dd3f4d487">
      <Terms xmlns="http://schemas.microsoft.com/office/infopath/2007/PartnerControls"/>
    </lcf76f155ced4ddcb4097134ff3c332f>
    <TaxCatchAll xmlns="dff1cf21-fab4-4273-b576-fe86fd4545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299B5CC2CD974C811E6A26BEE552D5" ma:contentTypeVersion="18" ma:contentTypeDescription="Crie um novo documento." ma:contentTypeScope="" ma:versionID="6ea39f5853c13b8f0623c437ed2cd0ad">
  <xsd:schema xmlns:xsd="http://www.w3.org/2001/XMLSchema" xmlns:xs="http://www.w3.org/2001/XMLSchema" xmlns:p="http://schemas.microsoft.com/office/2006/metadata/properties" xmlns:ns2="5ceb5c0d-6171-4397-abd8-e29dd3f4d487" xmlns:ns3="dff1cf21-fab4-4273-b576-fe86fd454587" targetNamespace="http://schemas.microsoft.com/office/2006/metadata/properties" ma:root="true" ma:fieldsID="2e4c7cb95dc80f83209c56dffc5298af" ns2:_="" ns3:_="">
    <xsd:import namespace="5ceb5c0d-6171-4397-abd8-e29dd3f4d487"/>
    <xsd:import namespace="dff1cf21-fab4-4273-b576-fe86fd454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b5c0d-6171-4397-abd8-e29dd3f4d4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888914c-cc54-4abd-a4ed-f4b78742bc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1cf21-fab4-4273-b576-fe86fd454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87c692-4851-47d2-9c21-b9bcb0a451ec}" ma:internalName="TaxCatchAll" ma:showField="CatchAllData" ma:web="dff1cf21-fab4-4273-b576-fe86fd454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5C5BE-3E10-4A66-8802-AE8F5110587D}"/>
</file>

<file path=customXml/itemProps2.xml><?xml version="1.0" encoding="utf-8"?>
<ds:datastoreItem xmlns:ds="http://schemas.openxmlformats.org/officeDocument/2006/customXml" ds:itemID="{8AABCFEE-E32F-4E7C-B3F6-B0C522E3C63A}"/>
</file>

<file path=customXml/itemProps3.xml><?xml version="1.0" encoding="utf-8"?>
<ds:datastoreItem xmlns:ds="http://schemas.openxmlformats.org/officeDocument/2006/customXml" ds:itemID="{36F8FEB2-2C45-4BDA-96BB-FD4530E760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/>
  <cp:revision>5</cp:revision>
  <dcterms:created xsi:type="dcterms:W3CDTF">2024-04-01T14:24:03Z</dcterms:created>
  <dcterms:modified xsi:type="dcterms:W3CDTF">2024-06-19T17:10:49Z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0x010100A9299B5CC2CD974C811E6A26BEE552D5</vt:lpwstr>
  </property>
  <property fmtid="{D5CDD505-2E9C-101B-9397-08002B2CF9AE}" pid="3" name="MediaServiceImageTags">
    <vt:lpwstr/>
  </property>
</Properties>
</file>